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圭太\Desktop\"/>
    </mc:Choice>
  </mc:AlternateContent>
  <bookViews>
    <workbookView xWindow="0" yWindow="0" windowWidth="19440" windowHeight="7770"/>
  </bookViews>
  <sheets>
    <sheet name="神鍋" sheetId="7" r:id="rId1"/>
  </sheets>
  <definedNames>
    <definedName name="_xlnm.Print_Area" localSheetId="0">神鍋!$A$1:$J$40</definedName>
  </definedNames>
  <calcPr calcId="152511"/>
</workbook>
</file>

<file path=xl/calcChain.xml><?xml version="1.0" encoding="utf-8"?>
<calcChain xmlns="http://schemas.openxmlformats.org/spreadsheetml/2006/main">
  <c r="E37" i="7" l="1"/>
  <c r="E32" i="7" l="1"/>
  <c r="E30" i="7"/>
  <c r="E29" i="7"/>
  <c r="E16" i="7" l="1"/>
  <c r="E17" i="7"/>
  <c r="I15" i="7" l="1"/>
  <c r="E13" i="7"/>
  <c r="E39" i="7"/>
  <c r="J30" i="7" s="1"/>
  <c r="J11" i="7"/>
  <c r="J12" i="7"/>
  <c r="E12" i="7"/>
  <c r="E14" i="7"/>
  <c r="E15" i="7"/>
  <c r="E19" i="7"/>
  <c r="E20" i="7"/>
  <c r="E21" i="7"/>
  <c r="E22" i="7"/>
  <c r="E23" i="7" l="1"/>
  <c r="J15" i="7"/>
  <c r="J28" i="7" s="1"/>
  <c r="J32" i="7" s="1"/>
</calcChain>
</file>

<file path=xl/sharedStrings.xml><?xml version="1.0" encoding="utf-8"?>
<sst xmlns="http://schemas.openxmlformats.org/spreadsheetml/2006/main" count="46" uniqueCount="36">
  <si>
    <t>施設利用代</t>
    <rPh sb="0" eb="2">
      <t>シセツ</t>
    </rPh>
    <rPh sb="2" eb="4">
      <t>リヨウ</t>
    </rPh>
    <rPh sb="4" eb="5">
      <t>ダイ</t>
    </rPh>
    <phoneticPr fontId="1"/>
  </si>
  <si>
    <t>人数（員数）</t>
    <rPh sb="0" eb="2">
      <t>ニンズウ</t>
    </rPh>
    <rPh sb="3" eb="5">
      <t>インズウ</t>
    </rPh>
    <phoneticPr fontId="1"/>
  </si>
  <si>
    <t>夕食</t>
    <rPh sb="0" eb="2">
      <t>ユウショク</t>
    </rPh>
    <phoneticPr fontId="1"/>
  </si>
  <si>
    <t>大人</t>
    <rPh sb="0" eb="2">
      <t>オトナ</t>
    </rPh>
    <phoneticPr fontId="1"/>
  </si>
  <si>
    <t>子供</t>
    <rPh sb="0" eb="2">
      <t>コドモ</t>
    </rPh>
    <phoneticPr fontId="1"/>
  </si>
  <si>
    <t>朝食</t>
    <rPh sb="0" eb="2">
      <t>チョウショク</t>
    </rPh>
    <phoneticPr fontId="1"/>
  </si>
  <si>
    <t>飲食等</t>
    <rPh sb="0" eb="2">
      <t>インショク</t>
    </rPh>
    <rPh sb="2" eb="3">
      <t>トウ</t>
    </rPh>
    <phoneticPr fontId="1"/>
  </si>
  <si>
    <t>合計</t>
    <rPh sb="0" eb="2">
      <t>ゴウケイ</t>
    </rPh>
    <phoneticPr fontId="1"/>
  </si>
  <si>
    <t>価格</t>
    <rPh sb="0" eb="2">
      <t>カカク</t>
    </rPh>
    <phoneticPr fontId="1"/>
  </si>
  <si>
    <t>◆収入</t>
    <rPh sb="1" eb="3">
      <t>シュウニュウ</t>
    </rPh>
    <phoneticPr fontId="1"/>
  </si>
  <si>
    <t>昼食</t>
    <rPh sb="0" eb="2">
      <t>チュウショク</t>
    </rPh>
    <phoneticPr fontId="1"/>
  </si>
  <si>
    <t>収入合計</t>
    <rPh sb="0" eb="2">
      <t>シュウニュウ</t>
    </rPh>
    <rPh sb="2" eb="4">
      <t>ゴウケイ</t>
    </rPh>
    <phoneticPr fontId="1"/>
  </si>
  <si>
    <t>支出合計</t>
    <rPh sb="0" eb="2">
      <t>シシュツ</t>
    </rPh>
    <rPh sb="2" eb="4">
      <t>ゴウケイ</t>
    </rPh>
    <phoneticPr fontId="1"/>
  </si>
  <si>
    <t>結果</t>
    <rPh sb="0" eb="2">
      <t>ケッカ</t>
    </rPh>
    <phoneticPr fontId="1"/>
  </si>
  <si>
    <t>○シュミレーション</t>
    <phoneticPr fontId="1"/>
  </si>
  <si>
    <t>○結果</t>
    <rPh sb="1" eb="3">
      <t>ケッカ</t>
    </rPh>
    <phoneticPr fontId="1"/>
  </si>
  <si>
    <t>フロールＦＣ　代表　藤本</t>
    <rPh sb="7" eb="9">
      <t>ダイヒョウ</t>
    </rPh>
    <rPh sb="10" eb="12">
      <t>フジモト</t>
    </rPh>
    <phoneticPr fontId="1"/>
  </si>
  <si>
    <t>交通費（ガソリン)</t>
    <rPh sb="0" eb="3">
      <t>コウツウヒ</t>
    </rPh>
    <phoneticPr fontId="1"/>
  </si>
  <si>
    <t>交通費（バス代)</t>
    <rPh sb="0" eb="3">
      <t>コウツウヒ</t>
    </rPh>
    <rPh sb="6" eb="7">
      <t>ダイ</t>
    </rPh>
    <phoneticPr fontId="1"/>
  </si>
  <si>
    <t>スタッフ</t>
    <phoneticPr fontId="1"/>
  </si>
  <si>
    <t>①参加選手数</t>
    <rPh sb="1" eb="3">
      <t>サンカ</t>
    </rPh>
    <rPh sb="3" eb="5">
      <t>センシュ</t>
    </rPh>
    <rPh sb="5" eb="6">
      <t>スウ</t>
    </rPh>
    <phoneticPr fontId="1"/>
  </si>
  <si>
    <t>②保護者帯同</t>
    <rPh sb="1" eb="4">
      <t>ホゴシャ</t>
    </rPh>
    <rPh sb="4" eb="6">
      <t>タイドウ</t>
    </rPh>
    <phoneticPr fontId="1"/>
  </si>
  <si>
    <t>①-②選手</t>
    <rPh sb="3" eb="5">
      <t>センシュ</t>
    </rPh>
    <phoneticPr fontId="1"/>
  </si>
  <si>
    <t>大会参加費</t>
    <rPh sb="0" eb="2">
      <t>タイカイ</t>
    </rPh>
    <rPh sb="2" eb="4">
      <t>サンカ</t>
    </rPh>
    <rPh sb="4" eb="5">
      <t>ヒ</t>
    </rPh>
    <phoneticPr fontId="1"/>
  </si>
  <si>
    <t>大会参加(大人)</t>
    <rPh sb="0" eb="2">
      <t>タイカイ</t>
    </rPh>
    <rPh sb="2" eb="4">
      <t>サンカ</t>
    </rPh>
    <rPh sb="5" eb="7">
      <t>オトナ</t>
    </rPh>
    <phoneticPr fontId="1"/>
  </si>
  <si>
    <t>大会参加(子供)</t>
    <rPh sb="0" eb="2">
      <t>タイカイ</t>
    </rPh>
    <rPh sb="2" eb="4">
      <t>サンカ</t>
    </rPh>
    <rPh sb="5" eb="7">
      <t>コドモ</t>
    </rPh>
    <phoneticPr fontId="1"/>
  </si>
  <si>
    <t>上記振込手数料</t>
    <rPh sb="0" eb="2">
      <t>ジョウキ</t>
    </rPh>
    <rPh sb="2" eb="3">
      <t>フ</t>
    </rPh>
    <rPh sb="3" eb="4">
      <t>コ</t>
    </rPh>
    <rPh sb="4" eb="7">
      <t>テスウリョウ</t>
    </rPh>
    <phoneticPr fontId="1"/>
  </si>
  <si>
    <t>朝食(3日)</t>
    <rPh sb="0" eb="2">
      <t>チョウショク</t>
    </rPh>
    <rPh sb="4" eb="5">
      <t>ヒ</t>
    </rPh>
    <phoneticPr fontId="1"/>
  </si>
  <si>
    <t>神鍋U-12</t>
    <rPh sb="0" eb="2">
      <t>カンナベ</t>
    </rPh>
    <phoneticPr fontId="1"/>
  </si>
  <si>
    <t>2019年5月3日～5日</t>
    <rPh sb="4" eb="5">
      <t>ネン</t>
    </rPh>
    <rPh sb="6" eb="7">
      <t>ガツ</t>
    </rPh>
    <rPh sb="8" eb="9">
      <t>ニチ</t>
    </rPh>
    <rPh sb="11" eb="12">
      <t>ヒ</t>
    </rPh>
    <phoneticPr fontId="1"/>
  </si>
  <si>
    <t>飲料（スタッフ)</t>
    <rPh sb="0" eb="2">
      <t>インリョウ</t>
    </rPh>
    <phoneticPr fontId="1"/>
  </si>
  <si>
    <t>温泉</t>
    <rPh sb="0" eb="2">
      <t>オンセン</t>
    </rPh>
    <phoneticPr fontId="1"/>
  </si>
  <si>
    <t>ソフトクリーム</t>
    <phoneticPr fontId="1"/>
  </si>
  <si>
    <t>交通費（スタッフ)</t>
    <rPh sb="0" eb="3">
      <t>コウツウヒ</t>
    </rPh>
    <phoneticPr fontId="1"/>
  </si>
  <si>
    <t>※余った￥1,565はフロール活動費に入れさせて頂きます</t>
    <rPh sb="1" eb="2">
      <t>アマ</t>
    </rPh>
    <rPh sb="15" eb="17">
      <t>カツドウ</t>
    </rPh>
    <rPh sb="17" eb="18">
      <t>ヒ</t>
    </rPh>
    <rPh sb="19" eb="20">
      <t>イ</t>
    </rPh>
    <rPh sb="24" eb="25">
      <t>イタダ</t>
    </rPh>
    <phoneticPr fontId="1"/>
  </si>
  <si>
    <t>◆支出予定</t>
    <rPh sb="1" eb="3">
      <t>シシュツ</t>
    </rPh>
    <rPh sb="3" eb="5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</si>
</sst>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#,##0_ "/>
  </numFmts>
  <fonts count="2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HGS創英角ﾎﾟｯﾌﾟ体"/>
      <family val="3"/>
      <charset val="128"/>
    </font>
    <font>
      <b/>
      <u/>
      <sz val="14"/>
      <name val="HGS創英角ﾎﾟｯﾌﾟ体"/>
      <family val="3"/>
      <charset val="128"/>
    </font>
    <font>
      <b/>
      <u/>
      <sz val="22"/>
      <name val="HGS創英角ﾎﾟｯﾌﾟ体"/>
      <family val="3"/>
      <charset val="128"/>
    </font>
    <font>
      <b/>
      <sz val="22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21" borderId="1" applyNumberFormat="0" applyFont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2" borderId="3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22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3" applyNumberFormat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0" fillId="0" borderId="9" xfId="0" applyFont="1" applyBorder="1">
      <alignment vertical="center"/>
    </xf>
    <xf numFmtId="176" fontId="20" fillId="0" borderId="9" xfId="0" applyNumberFormat="1" applyFont="1" applyBorder="1">
      <alignment vertical="center"/>
    </xf>
    <xf numFmtId="176" fontId="0" fillId="0" borderId="0" xfId="0" applyNumberFormat="1">
      <alignment vertical="center"/>
    </xf>
    <xf numFmtId="38" fontId="19" fillId="24" borderId="0" xfId="42" applyFont="1" applyFill="1" applyBorder="1">
      <alignment vertical="center"/>
    </xf>
    <xf numFmtId="38" fontId="20" fillId="0" borderId="9" xfId="42" applyFont="1" applyBorder="1">
      <alignment vertical="center"/>
    </xf>
    <xf numFmtId="0" fontId="19" fillId="27" borderId="10" xfId="0" applyFont="1" applyFill="1" applyBorder="1">
      <alignment vertical="center"/>
    </xf>
    <xf numFmtId="0" fontId="19" fillId="27" borderId="11" xfId="0" applyFont="1" applyFill="1" applyBorder="1">
      <alignment vertical="center"/>
    </xf>
    <xf numFmtId="176" fontId="19" fillId="27" borderId="11" xfId="0" applyNumberFormat="1" applyFont="1" applyFill="1" applyBorder="1">
      <alignment vertical="center"/>
    </xf>
    <xf numFmtId="176" fontId="19" fillId="27" borderId="12" xfId="0" applyNumberFormat="1" applyFont="1" applyFill="1" applyBorder="1">
      <alignment vertical="center"/>
    </xf>
    <xf numFmtId="0" fontId="19" fillId="26" borderId="13" xfId="0" applyFont="1" applyFill="1" applyBorder="1">
      <alignment vertical="center"/>
    </xf>
    <xf numFmtId="176" fontId="20" fillId="0" borderId="14" xfId="0" applyNumberFormat="1" applyFont="1" applyBorder="1">
      <alignment vertical="center"/>
    </xf>
    <xf numFmtId="38" fontId="19" fillId="27" borderId="10" xfId="42" applyFont="1" applyFill="1" applyBorder="1">
      <alignment vertical="center"/>
    </xf>
    <xf numFmtId="38" fontId="19" fillId="27" borderId="11" xfId="42" applyFont="1" applyFill="1" applyBorder="1">
      <alignment vertical="center"/>
    </xf>
    <xf numFmtId="38" fontId="19" fillId="27" borderId="12" xfId="42" applyFont="1" applyFill="1" applyBorder="1">
      <alignment vertical="center"/>
    </xf>
    <xf numFmtId="38" fontId="19" fillId="26" borderId="13" xfId="42" applyFont="1" applyFill="1" applyBorder="1">
      <alignment vertical="center"/>
    </xf>
    <xf numFmtId="38" fontId="21" fillId="0" borderId="14" xfId="42" applyFont="1" applyBorder="1">
      <alignment vertical="center"/>
    </xf>
    <xf numFmtId="176" fontId="21" fillId="23" borderId="17" xfId="0" applyNumberFormat="1" applyFont="1" applyFill="1" applyBorder="1">
      <alignment vertical="center"/>
    </xf>
    <xf numFmtId="38" fontId="21" fillId="23" borderId="17" xfId="42" applyFont="1" applyFill="1" applyBorder="1">
      <alignment vertical="center"/>
    </xf>
    <xf numFmtId="56" fontId="19" fillId="26" borderId="13" xfId="0" applyNumberFormat="1" applyFont="1" applyFill="1" applyBorder="1">
      <alignment vertical="center"/>
    </xf>
    <xf numFmtId="176" fontId="21" fillId="25" borderId="0" xfId="0" applyNumberFormat="1" applyFont="1" applyFill="1" applyBorder="1">
      <alignment vertical="center"/>
    </xf>
    <xf numFmtId="5" fontId="20" fillId="0" borderId="14" xfId="0" applyNumberFormat="1" applyFont="1" applyBorder="1">
      <alignment vertical="center"/>
    </xf>
    <xf numFmtId="5" fontId="21" fillId="23" borderId="17" xfId="0" applyNumberFormat="1" applyFont="1" applyFill="1" applyBorder="1">
      <alignment vertical="center"/>
    </xf>
    <xf numFmtId="5" fontId="0" fillId="0" borderId="0" xfId="0" applyNumberFormat="1">
      <alignment vertical="center"/>
    </xf>
    <xf numFmtId="0" fontId="20" fillId="25" borderId="0" xfId="0" applyFont="1" applyFill="1" applyBorder="1" applyAlignment="1">
      <alignment horizontal="center" vertical="center"/>
    </xf>
    <xf numFmtId="38" fontId="20" fillId="23" borderId="16" xfId="42" applyFont="1" applyFill="1" applyBorder="1" applyAlignment="1">
      <alignment vertical="center"/>
    </xf>
    <xf numFmtId="38" fontId="19" fillId="28" borderId="9" xfId="42" applyFont="1" applyFill="1" applyBorder="1">
      <alignment vertical="center"/>
    </xf>
    <xf numFmtId="38" fontId="19" fillId="23" borderId="16" xfId="42" applyFont="1" applyFill="1" applyBorder="1" applyAlignment="1">
      <alignment horizontal="center" vertical="center"/>
    </xf>
    <xf numFmtId="38" fontId="20" fillId="23" borderId="18" xfId="42" applyFont="1" applyFill="1" applyBorder="1" applyAlignment="1">
      <alignment vertical="center"/>
    </xf>
    <xf numFmtId="38" fontId="20" fillId="30" borderId="9" xfId="42" applyFont="1" applyFill="1" applyBorder="1">
      <alignment vertical="center"/>
    </xf>
    <xf numFmtId="38" fontId="19" fillId="30" borderId="9" xfId="42" applyFont="1" applyFill="1" applyBorder="1">
      <alignment vertical="center"/>
    </xf>
    <xf numFmtId="38" fontId="21" fillId="30" borderId="14" xfId="42" applyFont="1" applyFill="1" applyBorder="1">
      <alignment vertical="center"/>
    </xf>
    <xf numFmtId="38" fontId="26" fillId="29" borderId="9" xfId="42" applyFont="1" applyFill="1" applyBorder="1" applyAlignment="1">
      <alignment horizontal="center" vertical="center"/>
    </xf>
    <xf numFmtId="176" fontId="19" fillId="0" borderId="9" xfId="0" applyNumberFormat="1" applyFont="1" applyBorder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0" fillId="23" borderId="15" xfId="0" applyFont="1" applyFill="1" applyBorder="1" applyAlignment="1">
      <alignment horizontal="center" vertical="center"/>
    </xf>
    <xf numFmtId="0" fontId="20" fillId="23" borderId="16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0" fontId="3" fillId="27" borderId="11" xfId="0" applyFont="1" applyFill="1" applyBorder="1" applyAlignment="1">
      <alignment horizontal="center" vertical="center"/>
    </xf>
    <xf numFmtId="0" fontId="3" fillId="27" borderId="13" xfId="0" applyFont="1" applyFill="1" applyBorder="1" applyAlignment="1">
      <alignment horizontal="center" vertical="center"/>
    </xf>
    <xf numFmtId="0" fontId="3" fillId="27" borderId="9" xfId="0" applyFont="1" applyFill="1" applyBorder="1" applyAlignment="1">
      <alignment horizontal="center" vertical="center"/>
    </xf>
    <xf numFmtId="0" fontId="3" fillId="27" borderId="15" xfId="0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 vertical="center"/>
    </xf>
    <xf numFmtId="38" fontId="23" fillId="0" borderId="12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176" fontId="23" fillId="0" borderId="14" xfId="0" applyNumberFormat="1" applyFont="1" applyBorder="1" applyAlignment="1">
      <alignment horizontal="center" vertical="center"/>
    </xf>
    <xf numFmtId="38" fontId="23" fillId="0" borderId="14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7" fillId="0" borderId="0" xfId="0" applyFo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スタイル 1" xfId="25"/>
    <cellStyle name="タイトル" xfId="26" builtinId="15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2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zoomScaleNormal="100" workbookViewId="0">
      <selection activeCell="A5" sqref="A5:J5"/>
    </sheetView>
  </sheetViews>
  <sheetFormatPr defaultRowHeight="13.5"/>
  <cols>
    <col min="1" max="1" width="26.625" bestFit="1" customWidth="1"/>
    <col min="2" max="2" width="7.75" bestFit="1" customWidth="1"/>
    <col min="3" max="3" width="12.875" style="3" bestFit="1" customWidth="1"/>
    <col min="4" max="4" width="18.625" style="3" bestFit="1" customWidth="1"/>
    <col min="5" max="5" width="13.875" style="3" bestFit="1" customWidth="1"/>
    <col min="6" max="6" width="5.625" customWidth="1"/>
    <col min="7" max="7" width="22.875" bestFit="1" customWidth="1"/>
    <col min="8" max="9" width="10.375" bestFit="1" customWidth="1"/>
    <col min="10" max="10" width="18.5" bestFit="1" customWidth="1"/>
    <col min="11" max="11" width="13.625" bestFit="1" customWidth="1"/>
  </cols>
  <sheetData>
    <row r="1" spans="1:11">
      <c r="I1" s="36" t="s">
        <v>29</v>
      </c>
      <c r="J1" s="36"/>
    </row>
    <row r="2" spans="1:11">
      <c r="I2" s="36" t="s">
        <v>16</v>
      </c>
      <c r="J2" s="36"/>
    </row>
    <row r="3" spans="1:11" ht="13.5" customHeight="1">
      <c r="A3" s="40" t="s">
        <v>28</v>
      </c>
      <c r="B3" s="40"/>
      <c r="C3" s="40"/>
      <c r="D3" s="40"/>
      <c r="E3" s="40"/>
      <c r="F3" s="40"/>
      <c r="G3" s="40"/>
      <c r="H3" s="40"/>
      <c r="I3" s="40"/>
      <c r="J3" s="40"/>
      <c r="K3" s="35"/>
    </row>
    <row r="4" spans="1:11" ht="13.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35"/>
    </row>
    <row r="5" spans="1:11" ht="17.25">
      <c r="A5" s="39" t="s">
        <v>14</v>
      </c>
      <c r="B5" s="39"/>
      <c r="C5" s="39"/>
      <c r="D5" s="39"/>
      <c r="E5" s="39"/>
      <c r="F5" s="39"/>
      <c r="G5" s="39"/>
      <c r="H5" s="39"/>
      <c r="I5" s="39"/>
      <c r="J5" s="39"/>
      <c r="K5" s="34"/>
    </row>
    <row r="7" spans="1:11" ht="25.5" customHeight="1">
      <c r="A7" s="4" t="s">
        <v>35</v>
      </c>
      <c r="G7" s="4" t="s">
        <v>9</v>
      </c>
    </row>
    <row r="8" spans="1:11" ht="14.25" thickBot="1"/>
    <row r="9" spans="1:11" ht="21">
      <c r="A9" s="6"/>
      <c r="B9" s="7"/>
      <c r="C9" s="8" t="s">
        <v>8</v>
      </c>
      <c r="D9" s="8" t="s">
        <v>1</v>
      </c>
      <c r="E9" s="9" t="s">
        <v>7</v>
      </c>
      <c r="G9" s="12"/>
      <c r="H9" s="13" t="s">
        <v>8</v>
      </c>
      <c r="I9" s="13" t="s">
        <v>1</v>
      </c>
      <c r="J9" s="14" t="s">
        <v>7</v>
      </c>
    </row>
    <row r="10" spans="1:11" ht="25.5">
      <c r="A10" s="10"/>
      <c r="B10" s="1"/>
      <c r="C10" s="33"/>
      <c r="D10" s="2"/>
      <c r="E10" s="11"/>
      <c r="G10" s="15" t="s">
        <v>20</v>
      </c>
      <c r="H10" s="5"/>
      <c r="I10" s="32">
        <v>15</v>
      </c>
      <c r="J10" s="16"/>
    </row>
    <row r="11" spans="1:11" ht="21">
      <c r="A11" s="10"/>
      <c r="B11" s="1"/>
      <c r="C11" s="33"/>
      <c r="D11" s="2"/>
      <c r="E11" s="11"/>
      <c r="G11" s="15" t="s">
        <v>22</v>
      </c>
      <c r="H11" s="29">
        <v>22000</v>
      </c>
      <c r="I11" s="30">
        <v>15</v>
      </c>
      <c r="J11" s="31">
        <f t="shared" ref="J11:J12" si="0">H11*I11</f>
        <v>330000</v>
      </c>
    </row>
    <row r="12" spans="1:11" ht="25.5">
      <c r="A12" s="10" t="s">
        <v>0</v>
      </c>
      <c r="B12" s="1" t="s">
        <v>4</v>
      </c>
      <c r="C12" s="33">
        <v>16000</v>
      </c>
      <c r="D12" s="2">
        <v>15</v>
      </c>
      <c r="E12" s="11">
        <f>C12*D12</f>
        <v>240000</v>
      </c>
      <c r="G12" s="15" t="s">
        <v>21</v>
      </c>
      <c r="H12" s="29"/>
      <c r="I12" s="32"/>
      <c r="J12" s="31">
        <f t="shared" si="0"/>
        <v>0</v>
      </c>
    </row>
    <row r="13" spans="1:11" ht="25.5">
      <c r="A13" s="10"/>
      <c r="B13" s="1" t="s">
        <v>3</v>
      </c>
      <c r="C13" s="33">
        <v>18000</v>
      </c>
      <c r="D13" s="2">
        <v>3</v>
      </c>
      <c r="E13" s="11">
        <f>C13*D13</f>
        <v>54000</v>
      </c>
      <c r="G13" s="15"/>
      <c r="H13" s="29"/>
      <c r="I13" s="32"/>
      <c r="J13" s="31"/>
    </row>
    <row r="14" spans="1:11" ht="21">
      <c r="A14" s="10" t="s">
        <v>10</v>
      </c>
      <c r="B14" s="1"/>
      <c r="C14" s="33"/>
      <c r="D14" s="2"/>
      <c r="E14" s="11">
        <f>C14*D14</f>
        <v>0</v>
      </c>
      <c r="G14" s="15" t="s">
        <v>19</v>
      </c>
      <c r="H14" s="5"/>
      <c r="I14" s="26">
        <v>3</v>
      </c>
      <c r="J14" s="16"/>
    </row>
    <row r="15" spans="1:11" ht="21.75" thickBot="1">
      <c r="A15" s="10" t="s">
        <v>2</v>
      </c>
      <c r="B15" s="1"/>
      <c r="C15" s="33"/>
      <c r="D15" s="2"/>
      <c r="E15" s="11">
        <f t="shared" ref="E15:E22" si="1">C15*D15</f>
        <v>0</v>
      </c>
      <c r="G15" s="28" t="s">
        <v>7</v>
      </c>
      <c r="H15" s="25"/>
      <c r="I15" s="27">
        <f>I10+I12+I14</f>
        <v>18</v>
      </c>
      <c r="J15" s="18">
        <f>SUM(J10:J14)</f>
        <v>330000</v>
      </c>
    </row>
    <row r="16" spans="1:11" ht="21">
      <c r="A16" s="10"/>
      <c r="B16" s="1"/>
      <c r="C16" s="33"/>
      <c r="D16" s="2"/>
      <c r="E16" s="11">
        <f t="shared" si="1"/>
        <v>0</v>
      </c>
    </row>
    <row r="17" spans="1:11" ht="21">
      <c r="A17" s="10" t="s">
        <v>5</v>
      </c>
      <c r="B17" s="1"/>
      <c r="C17" s="33">
        <v>515</v>
      </c>
      <c r="D17" s="2">
        <v>18</v>
      </c>
      <c r="E17" s="11">
        <f t="shared" si="1"/>
        <v>9270</v>
      </c>
    </row>
    <row r="18" spans="1:11" ht="21">
      <c r="A18" s="10"/>
      <c r="B18" s="1"/>
      <c r="C18" s="33"/>
      <c r="D18" s="2"/>
      <c r="E18" s="11"/>
    </row>
    <row r="19" spans="1:11" ht="21">
      <c r="A19" s="10"/>
      <c r="B19" s="1"/>
      <c r="C19" s="33"/>
      <c r="D19" s="2"/>
      <c r="E19" s="11">
        <f t="shared" si="1"/>
        <v>0</v>
      </c>
    </row>
    <row r="20" spans="1:11" ht="21">
      <c r="A20" s="10" t="s">
        <v>17</v>
      </c>
      <c r="B20" s="1"/>
      <c r="C20" s="33">
        <v>3000</v>
      </c>
      <c r="D20" s="2">
        <v>3</v>
      </c>
      <c r="E20" s="11">
        <f t="shared" si="1"/>
        <v>9000</v>
      </c>
    </row>
    <row r="21" spans="1:11" ht="21">
      <c r="A21" s="10" t="s">
        <v>18</v>
      </c>
      <c r="B21" s="1"/>
      <c r="C21" s="33">
        <v>20000</v>
      </c>
      <c r="D21" s="2"/>
      <c r="E21" s="11">
        <f t="shared" si="1"/>
        <v>0</v>
      </c>
    </row>
    <row r="22" spans="1:11" ht="21">
      <c r="A22" s="10" t="s">
        <v>6</v>
      </c>
      <c r="B22" s="1"/>
      <c r="C22" s="33"/>
      <c r="D22" s="2"/>
      <c r="E22" s="11">
        <f t="shared" si="1"/>
        <v>0</v>
      </c>
    </row>
    <row r="23" spans="1:11" ht="21.75" thickBot="1">
      <c r="A23" s="37" t="s">
        <v>7</v>
      </c>
      <c r="B23" s="38"/>
      <c r="C23" s="38"/>
      <c r="D23" s="38"/>
      <c r="E23" s="17">
        <f>SUM(E12:E22)</f>
        <v>312270</v>
      </c>
    </row>
    <row r="24" spans="1:11" ht="21">
      <c r="A24" s="24"/>
      <c r="B24" s="24"/>
      <c r="C24" s="24"/>
      <c r="D24" s="24"/>
      <c r="E24" s="20"/>
    </row>
    <row r="25" spans="1:11" ht="21">
      <c r="A25" s="24" t="s">
        <v>15</v>
      </c>
      <c r="B25" s="24"/>
      <c r="C25" s="24"/>
      <c r="D25" s="24"/>
      <c r="E25" s="24"/>
      <c r="F25" s="24"/>
      <c r="K25" s="24"/>
    </row>
    <row r="26" spans="1:11" ht="21.75" thickBot="1">
      <c r="G26" s="24"/>
      <c r="H26" s="24"/>
      <c r="I26" s="24"/>
      <c r="J26" s="24"/>
    </row>
    <row r="27" spans="1:11" ht="21.75" thickBot="1">
      <c r="A27" s="6"/>
      <c r="B27" s="7"/>
      <c r="C27" s="8" t="s">
        <v>8</v>
      </c>
      <c r="D27" s="8" t="s">
        <v>1</v>
      </c>
      <c r="E27" s="9" t="s">
        <v>7</v>
      </c>
    </row>
    <row r="28" spans="1:11" ht="21">
      <c r="A28" s="10" t="s">
        <v>23</v>
      </c>
      <c r="B28" s="1"/>
      <c r="C28" s="2">
        <v>5000</v>
      </c>
      <c r="D28" s="2"/>
      <c r="E28" s="21">
        <v>5000</v>
      </c>
      <c r="G28" s="41" t="s">
        <v>11</v>
      </c>
      <c r="H28" s="42"/>
      <c r="I28" s="42"/>
      <c r="J28" s="47">
        <f>J15</f>
        <v>330000</v>
      </c>
    </row>
    <row r="29" spans="1:11" ht="21">
      <c r="A29" s="10" t="s">
        <v>24</v>
      </c>
      <c r="B29" s="1"/>
      <c r="C29" s="2">
        <v>18000</v>
      </c>
      <c r="D29" s="2">
        <v>3</v>
      </c>
      <c r="E29" s="21">
        <f>C29*D29</f>
        <v>54000</v>
      </c>
      <c r="G29" s="43"/>
      <c r="H29" s="44"/>
      <c r="I29" s="44"/>
      <c r="J29" s="48"/>
    </row>
    <row r="30" spans="1:11" ht="21">
      <c r="A30" s="10" t="s">
        <v>25</v>
      </c>
      <c r="B30" s="1"/>
      <c r="C30" s="2">
        <v>16000</v>
      </c>
      <c r="D30" s="2">
        <v>15</v>
      </c>
      <c r="E30" s="21">
        <f>C30*D30</f>
        <v>240000</v>
      </c>
      <c r="G30" s="43" t="s">
        <v>12</v>
      </c>
      <c r="H30" s="44"/>
      <c r="I30" s="44"/>
      <c r="J30" s="49">
        <f>E39</f>
        <v>328435</v>
      </c>
    </row>
    <row r="31" spans="1:11" ht="21">
      <c r="A31" s="10" t="s">
        <v>26</v>
      </c>
      <c r="B31" s="1"/>
      <c r="C31" s="2"/>
      <c r="D31" s="2"/>
      <c r="E31" s="21">
        <v>648</v>
      </c>
      <c r="G31" s="43"/>
      <c r="H31" s="44"/>
      <c r="I31" s="44"/>
      <c r="J31" s="48"/>
    </row>
    <row r="32" spans="1:11" ht="21">
      <c r="A32" s="10" t="s">
        <v>27</v>
      </c>
      <c r="B32" s="1"/>
      <c r="C32" s="2">
        <v>515</v>
      </c>
      <c r="D32" s="2">
        <v>18</v>
      </c>
      <c r="E32" s="21">
        <f>C32*D32</f>
        <v>9270</v>
      </c>
      <c r="G32" s="43" t="s">
        <v>13</v>
      </c>
      <c r="H32" s="44"/>
      <c r="I32" s="44"/>
      <c r="J32" s="50">
        <f>J28-J30</f>
        <v>1565</v>
      </c>
    </row>
    <row r="33" spans="1:10" ht="21.75" thickBot="1">
      <c r="A33" s="10" t="s">
        <v>30</v>
      </c>
      <c r="B33" s="1"/>
      <c r="C33" s="2"/>
      <c r="D33" s="2"/>
      <c r="E33" s="21">
        <v>867</v>
      </c>
      <c r="G33" s="45"/>
      <c r="H33" s="46"/>
      <c r="I33" s="46"/>
      <c r="J33" s="51"/>
    </row>
    <row r="34" spans="1:10" ht="21">
      <c r="A34" s="10" t="s">
        <v>30</v>
      </c>
      <c r="B34" s="1"/>
      <c r="C34" s="2"/>
      <c r="D34" s="2"/>
      <c r="E34" s="21">
        <v>330</v>
      </c>
    </row>
    <row r="35" spans="1:10" ht="21">
      <c r="A35" s="10" t="s">
        <v>31</v>
      </c>
      <c r="B35" s="1"/>
      <c r="C35" s="2"/>
      <c r="D35" s="2"/>
      <c r="E35" s="21">
        <v>6600</v>
      </c>
      <c r="G35" s="52" t="s">
        <v>34</v>
      </c>
    </row>
    <row r="36" spans="1:10" ht="21">
      <c r="A36" s="10" t="s">
        <v>32</v>
      </c>
      <c r="B36" s="1"/>
      <c r="C36" s="2"/>
      <c r="D36" s="2"/>
      <c r="E36" s="21">
        <v>2720</v>
      </c>
      <c r="G36" s="23"/>
    </row>
    <row r="37" spans="1:10" ht="21">
      <c r="A37" s="10" t="s">
        <v>33</v>
      </c>
      <c r="B37" s="1"/>
      <c r="C37" s="2">
        <v>3000</v>
      </c>
      <c r="D37" s="2">
        <v>3</v>
      </c>
      <c r="E37" s="21">
        <f>C37*D37</f>
        <v>9000</v>
      </c>
    </row>
    <row r="38" spans="1:10" ht="21">
      <c r="A38" s="19"/>
      <c r="B38" s="1"/>
      <c r="C38" s="2"/>
      <c r="D38" s="2"/>
      <c r="E38" s="21"/>
    </row>
    <row r="39" spans="1:10" ht="21.75" thickBot="1">
      <c r="A39" s="37" t="s">
        <v>7</v>
      </c>
      <c r="B39" s="38"/>
      <c r="C39" s="38"/>
      <c r="D39" s="38"/>
      <c r="E39" s="22">
        <f>SUM(E28:E38)</f>
        <v>328435</v>
      </c>
    </row>
  </sheetData>
  <mergeCells count="12">
    <mergeCell ref="G28:I29"/>
    <mergeCell ref="J28:J29"/>
    <mergeCell ref="I1:J1"/>
    <mergeCell ref="I2:J2"/>
    <mergeCell ref="A3:J4"/>
    <mergeCell ref="A5:J5"/>
    <mergeCell ref="A23:D23"/>
    <mergeCell ref="G30:I31"/>
    <mergeCell ref="J30:J31"/>
    <mergeCell ref="G32:I33"/>
    <mergeCell ref="J32:J33"/>
    <mergeCell ref="A39:D39"/>
  </mergeCells>
  <phoneticPr fontId="1"/>
  <pageMargins left="0.7" right="0.7" top="0.75" bottom="0.75" header="0.3" footer="0.3"/>
  <pageSetup paperSize="9" scale="51" orientation="portrait" horizontalDpi="4294967293" verticalDpi="0" r:id="rId1"/>
  <colBreaks count="1" manualBreakCount="1">
    <brk id="10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神鍋</vt:lpstr>
      <vt:lpstr>神鍋!Print_Area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藤本圭太</cp:lastModifiedBy>
  <cp:lastPrinted>2019-04-27T02:39:09Z</cp:lastPrinted>
  <dcterms:created xsi:type="dcterms:W3CDTF">2012-11-24T13:51:58Z</dcterms:created>
  <dcterms:modified xsi:type="dcterms:W3CDTF">2019-05-19T10:39:11Z</dcterms:modified>
</cp:coreProperties>
</file>